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tilisateur\Downloads\"/>
    </mc:Choice>
  </mc:AlternateContent>
  <xr:revisionPtr revIDLastSave="0" documentId="13_ncr:1_{C1620E92-9CE9-43E6-AB41-9BB48C8601AA}" xr6:coauthVersionLast="47" xr6:coauthVersionMax="47" xr10:uidLastSave="{00000000-0000-0000-0000-000000000000}"/>
  <bookViews>
    <workbookView showSheetTabs="0" xWindow="20370" yWindow="-120" windowWidth="25440" windowHeight="15390" xr2:uid="{00000000-000D-0000-FFFF-FFFF00000000}"/>
  </bookViews>
  <sheets>
    <sheet name="Commandes" sheetId="1" r:id="rId1"/>
    <sheet name="Données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8" i="1" l="1"/>
  <c r="E23" i="1" l="1"/>
  <c r="J22" i="1"/>
  <c r="J23" i="1"/>
  <c r="J21" i="1"/>
  <c r="J18" i="1"/>
  <c r="J17" i="1"/>
  <c r="J13" i="1"/>
  <c r="J14" i="1"/>
  <c r="J15" i="1"/>
  <c r="J12" i="1"/>
  <c r="E13" i="1"/>
  <c r="E14" i="1"/>
  <c r="E15" i="1"/>
  <c r="E17" i="1"/>
  <c r="E18" i="1"/>
  <c r="E19" i="1"/>
  <c r="E21" i="1"/>
  <c r="E22" i="1"/>
  <c r="E24" i="1"/>
  <c r="E26" i="1"/>
  <c r="E27" i="1"/>
  <c r="E28" i="1"/>
  <c r="E30" i="1"/>
  <c r="E31" i="1"/>
  <c r="E32" i="1"/>
  <c r="E33" i="1"/>
  <c r="E34" i="1"/>
  <c r="E36" i="1"/>
  <c r="E37" i="1"/>
  <c r="E38" i="1"/>
  <c r="E39" i="1"/>
  <c r="E40" i="1"/>
  <c r="E41" i="1"/>
  <c r="E42" i="1"/>
  <c r="E43" i="1"/>
  <c r="E44" i="1"/>
  <c r="E12" i="1"/>
  <c r="J29" i="1" l="1"/>
</calcChain>
</file>

<file path=xl/sharedStrings.xml><?xml version="1.0" encoding="utf-8"?>
<sst xmlns="http://schemas.openxmlformats.org/spreadsheetml/2006/main" count="80" uniqueCount="76">
  <si>
    <t>VENTE DE FROMAGES</t>
  </si>
  <si>
    <t>DESIGNATION</t>
  </si>
  <si>
    <t>TOMME AUX FLEURS DE FRANCHE COMTE</t>
  </si>
  <si>
    <t>QUANTITE</t>
  </si>
  <si>
    <t>PRIX TOTAL</t>
  </si>
  <si>
    <t>TOMME TRUFFEE DU JURA</t>
  </si>
  <si>
    <t xml:space="preserve">TOMME DU JURA </t>
  </si>
  <si>
    <t>COMMANDE JUSQU'AU MERCREDI 13/12/2023</t>
  </si>
  <si>
    <t>DOUX MARCEL PETITE DE 6 MOIS</t>
  </si>
  <si>
    <t>DEMI FRUITE RIVOIRE JACQUEMIN DE 13 MOIS</t>
  </si>
  <si>
    <t>FRUITE MARCEL PETITE DE 18 MOIS</t>
  </si>
  <si>
    <t>HORS D'ÂGE  RIVOIRE JACQUEMIN DE  26 MOIS</t>
  </si>
  <si>
    <t>Comté (400g)</t>
  </si>
  <si>
    <t>Morbier (300g)</t>
  </si>
  <si>
    <t>DOUX DE 45 JOURS</t>
  </si>
  <si>
    <t>FRUITE DE 90 JOURS</t>
  </si>
  <si>
    <t>MILLÉSIMÉ DE 120 JOURS</t>
  </si>
  <si>
    <t>Raclette (250g)</t>
  </si>
  <si>
    <t xml:space="preserve">NATURE DU JURA LAIT CRU </t>
  </si>
  <si>
    <t xml:space="preserve">VIN DU JURA LAIT CRU </t>
  </si>
  <si>
    <t>FUMÉE AU BOIS DE HETRE PASTEURISE</t>
  </si>
  <si>
    <t>TOMME DE BREBIS LIQUEUR DE NOIX  (250g)</t>
  </si>
  <si>
    <t>NATURE</t>
  </si>
  <si>
    <t>VIN DU JURA</t>
  </si>
  <si>
    <t>ECHALOTTE</t>
  </si>
  <si>
    <t>AIL</t>
  </si>
  <si>
    <t>MORILLES ou TRUFFES</t>
  </si>
  <si>
    <t>FONDUE ROYALE MAISON (200g)</t>
  </si>
  <si>
    <t>Autres</t>
  </si>
  <si>
    <t>PENITENT DE L'ENIL  (200g)</t>
  </si>
  <si>
    <t>TARSIN (250g)</t>
  </si>
  <si>
    <t>BLEU DE LA MARRE JURA (300g)</t>
  </si>
  <si>
    <t>BLEU DE GEX DU HAUT JURA (300g)</t>
  </si>
  <si>
    <t>BRIE TRUFFE (300g)</t>
  </si>
  <si>
    <t>CROTTIN DE CHEVRE DU JURA (la pièce)</t>
  </si>
  <si>
    <t>BUCHE DE CHEVRE DU JURA  (la pièce)</t>
  </si>
  <si>
    <t>MOELLEUX D'ARINTHOD DU JURA (300g)</t>
  </si>
  <si>
    <t>VENTE DE VINS</t>
  </si>
  <si>
    <t>Arbois Rouge</t>
  </si>
  <si>
    <t>POULSARD 2022 "Vieilles Vignes"</t>
  </si>
  <si>
    <t>TROUSSEAU 2022 "En tratot"</t>
  </si>
  <si>
    <t>Arbois Blanc</t>
  </si>
  <si>
    <t>Blanc Floral 2022 "Vieilles Vignes"</t>
  </si>
  <si>
    <t>Chardonnay 2022 "Vieilles Vignes"</t>
  </si>
  <si>
    <t>Savagnin 2018</t>
  </si>
  <si>
    <t>Vin Jaune 2016</t>
  </si>
  <si>
    <t>Apéritif</t>
  </si>
  <si>
    <t>Marouli</t>
  </si>
  <si>
    <t>Macvin Rosé</t>
  </si>
  <si>
    <t>Crémant Blanc</t>
  </si>
  <si>
    <t>PRIX UNITAIRE</t>
  </si>
  <si>
    <t>TOTAL A PAYER</t>
  </si>
  <si>
    <t>Total d'articles :</t>
  </si>
  <si>
    <t>Tomme (300g)</t>
  </si>
  <si>
    <t>Cancoillotte (pot)</t>
  </si>
  <si>
    <t>Equipe USL:</t>
  </si>
  <si>
    <t>Ecole de handball</t>
  </si>
  <si>
    <t>Handfauteuil</t>
  </si>
  <si>
    <t>Dirigeant</t>
  </si>
  <si>
    <t>Loisir</t>
  </si>
  <si>
    <t xml:space="preserve"> -11F</t>
  </si>
  <si>
    <t xml:space="preserve"> -13F</t>
  </si>
  <si>
    <t xml:space="preserve"> -15F</t>
  </si>
  <si>
    <t xml:space="preserve"> -18F</t>
  </si>
  <si>
    <t>Senior F</t>
  </si>
  <si>
    <t xml:space="preserve"> -11G</t>
  </si>
  <si>
    <t xml:space="preserve"> -13G</t>
  </si>
  <si>
    <t xml:space="preserve"> -15G</t>
  </si>
  <si>
    <t xml:space="preserve"> -18G</t>
  </si>
  <si>
    <t>Senior G</t>
  </si>
  <si>
    <t>NOM et Prénom :</t>
  </si>
  <si>
    <t>Téléphone:</t>
  </si>
  <si>
    <t>Mail:</t>
  </si>
  <si>
    <t>Paiement en Espèces ou par Chèque à l'ordre de l'USLons Handball</t>
  </si>
  <si>
    <t xml:space="preserve">RECEPTION DE LA COMMANDE LE MERCREDI 20/12/2023 </t>
  </si>
  <si>
    <t>Bon de Commande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</si>
</sst>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FFFCD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58">
    <xf numFmtId="0" fontId="0" fillId="0" borderId="0" xfId="0"/>
    <xf numFmtId="0" fontId="2" fillId="0" borderId="9" xfId="0" applyFont="1" applyBorder="1"/>
    <xf numFmtId="0" fontId="2" fillId="0" borderId="11" xfId="0" applyFont="1" applyBorder="1"/>
    <xf numFmtId="0" fontId="0" fillId="0" borderId="0" xfId="0" applyAlignment="1">
      <alignment horizontal="right"/>
    </xf>
    <xf numFmtId="164" fontId="0" fillId="0" borderId="0" xfId="0" applyNumberFormat="1" applyAlignment="1">
      <alignment horizontal="right"/>
    </xf>
    <xf numFmtId="164" fontId="2" fillId="0" borderId="3" xfId="0" applyNumberFormat="1" applyFont="1" applyBorder="1" applyAlignment="1">
      <alignment horizontal="right"/>
    </xf>
    <xf numFmtId="164" fontId="2" fillId="0" borderId="12" xfId="0" applyNumberFormat="1" applyFont="1" applyBorder="1" applyAlignment="1">
      <alignment horizontal="right"/>
    </xf>
    <xf numFmtId="164" fontId="2" fillId="0" borderId="10" xfId="0" applyNumberFormat="1" applyFont="1" applyBorder="1" applyAlignment="1">
      <alignment horizontal="right"/>
    </xf>
    <xf numFmtId="164" fontId="2" fillId="0" borderId="13" xfId="0" applyNumberFormat="1" applyFont="1" applyBorder="1" applyAlignment="1">
      <alignment horizontal="right"/>
    </xf>
    <xf numFmtId="0" fontId="2" fillId="0" borderId="24" xfId="0" applyFont="1" applyBorder="1"/>
    <xf numFmtId="164" fontId="2" fillId="0" borderId="25" xfId="0" applyNumberFormat="1" applyFont="1" applyBorder="1" applyAlignment="1">
      <alignment horizontal="right"/>
    </xf>
    <xf numFmtId="0" fontId="2" fillId="0" borderId="25" xfId="0" applyFont="1" applyBorder="1" applyAlignment="1">
      <alignment horizontal="right"/>
    </xf>
    <xf numFmtId="164" fontId="2" fillId="0" borderId="26" xfId="0" applyNumberFormat="1" applyFont="1" applyBorder="1" applyAlignment="1">
      <alignment horizontal="right"/>
    </xf>
    <xf numFmtId="0" fontId="1" fillId="0" borderId="17" xfId="0" applyFont="1" applyBorder="1"/>
    <xf numFmtId="0" fontId="0" fillId="0" borderId="0" xfId="0" applyAlignment="1">
      <alignment horizontal="right" vertical="center"/>
    </xf>
    <xf numFmtId="164" fontId="7" fillId="0" borderId="23" xfId="0" applyNumberFormat="1" applyFont="1" applyBorder="1" applyAlignment="1">
      <alignment horizontal="right"/>
    </xf>
    <xf numFmtId="0" fontId="0" fillId="2" borderId="0" xfId="0" applyFill="1"/>
    <xf numFmtId="0" fontId="0" fillId="2" borderId="0" xfId="0" applyFill="1" applyAlignment="1">
      <alignment horizontal="right" vertical="center"/>
    </xf>
    <xf numFmtId="164" fontId="0" fillId="2" borderId="0" xfId="0" applyNumberFormat="1" applyFill="1" applyAlignment="1">
      <alignment horizontal="right"/>
    </xf>
    <xf numFmtId="0" fontId="0" fillId="2" borderId="0" xfId="0" applyFill="1" applyAlignment="1">
      <alignment horizontal="right"/>
    </xf>
    <xf numFmtId="0" fontId="1" fillId="2" borderId="0" xfId="0" applyFont="1" applyFill="1" applyAlignment="1">
      <alignment horizontal="right"/>
    </xf>
    <xf numFmtId="164" fontId="0" fillId="2" borderId="0" xfId="0" applyNumberFormat="1" applyFill="1" applyAlignment="1">
      <alignment horizontal="center"/>
    </xf>
    <xf numFmtId="0" fontId="1" fillId="2" borderId="0" xfId="0" applyFont="1" applyFill="1"/>
    <xf numFmtId="0" fontId="4" fillId="2" borderId="0" xfId="0" applyFont="1" applyFill="1"/>
    <xf numFmtId="0" fontId="2" fillId="0" borderId="3" xfId="0" applyFont="1" applyBorder="1" applyAlignment="1" applyProtection="1">
      <alignment horizontal="right"/>
      <protection locked="0"/>
    </xf>
    <xf numFmtId="0" fontId="2" fillId="0" borderId="12" xfId="0" applyFont="1" applyBorder="1" applyAlignment="1" applyProtection="1">
      <alignment horizontal="right"/>
      <protection locked="0"/>
    </xf>
    <xf numFmtId="0" fontId="1" fillId="0" borderId="6" xfId="0" applyFont="1" applyBorder="1" applyAlignment="1">
      <alignment horizontal="left" vertical="center"/>
    </xf>
    <xf numFmtId="0" fontId="1" fillId="0" borderId="7" xfId="0" applyFont="1" applyBorder="1" applyAlignment="1">
      <alignment horizontal="right" vertical="center"/>
    </xf>
    <xf numFmtId="0" fontId="1" fillId="0" borderId="11" xfId="0" applyFont="1" applyBorder="1" applyAlignment="1">
      <alignment horizontal="left" vertical="center"/>
    </xf>
    <xf numFmtId="0" fontId="1" fillId="0" borderId="12" xfId="0" applyFont="1" applyBorder="1" applyAlignment="1">
      <alignment horizontal="right" vertical="center"/>
    </xf>
    <xf numFmtId="0" fontId="0" fillId="0" borderId="13" xfId="0" applyBorder="1" applyAlignment="1" applyProtection="1">
      <alignment horizontal="right" vertical="center"/>
      <protection locked="0"/>
    </xf>
    <xf numFmtId="0" fontId="5" fillId="0" borderId="4" xfId="0" applyFont="1" applyBorder="1" applyAlignment="1">
      <alignment horizontal="center" vertical="center"/>
    </xf>
    <xf numFmtId="164" fontId="5" fillId="0" borderId="14" xfId="0" applyNumberFormat="1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/>
    </xf>
    <xf numFmtId="164" fontId="5" fillId="0" borderId="5" xfId="0" applyNumberFormat="1" applyFont="1" applyBorder="1" applyAlignment="1">
      <alignment horizontal="center" vertical="center"/>
    </xf>
    <xf numFmtId="0" fontId="9" fillId="0" borderId="8" xfId="1" applyBorder="1" applyAlignment="1" applyProtection="1">
      <alignment horizontal="right" vertical="center"/>
      <protection locked="0"/>
    </xf>
    <xf numFmtId="0" fontId="6" fillId="0" borderId="18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7" fillId="0" borderId="21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164" fontId="0" fillId="0" borderId="7" xfId="0" applyNumberFormat="1" applyBorder="1" applyAlignment="1" applyProtection="1">
      <alignment horizontal="right" vertical="center"/>
      <protection locked="0"/>
    </xf>
    <xf numFmtId="164" fontId="0" fillId="0" borderId="12" xfId="0" applyNumberFormat="1" applyBorder="1" applyAlignment="1" applyProtection="1">
      <alignment horizontal="right" vertical="center"/>
      <protection locked="0"/>
    </xf>
    <xf numFmtId="0" fontId="6" fillId="0" borderId="27" xfId="0" applyFont="1" applyBorder="1" applyAlignment="1">
      <alignment horizontal="center"/>
    </xf>
    <xf numFmtId="0" fontId="6" fillId="0" borderId="28" xfId="0" applyFont="1" applyBorder="1" applyAlignment="1">
      <alignment horizontal="center"/>
    </xf>
    <xf numFmtId="0" fontId="6" fillId="0" borderId="29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6" fillId="0" borderId="30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</cellXfs>
  <cellStyles count="2">
    <cellStyle name="Lien hypertexte" xfId="1" builtinId="8"/>
    <cellStyle name="Normal" xfId="0" builtinId="0"/>
  </cellStyles>
  <dxfs count="3"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</dxfs>
  <tableStyles count="0" defaultTableStyle="TableStyleMedium2" defaultPivotStyle="PivotStyleLight16"/>
  <colors>
    <mruColors>
      <color rgb="FFFFFF99"/>
      <color rgb="FFFF3300"/>
      <color rgb="FFFF5050"/>
      <color rgb="FFDFFFC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28300</xdr:colOff>
      <xdr:row>0</xdr:row>
      <xdr:rowOff>76200</xdr:rowOff>
    </xdr:from>
    <xdr:to>
      <xdr:col>11</xdr:col>
      <xdr:colOff>393967</xdr:colOff>
      <xdr:row>6</xdr:row>
      <xdr:rowOff>132411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53375" y="76200"/>
          <a:ext cx="1080042" cy="12468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/>
  </sheetPr>
  <dimension ref="A1:L45"/>
  <sheetViews>
    <sheetView showGridLines="0" showRowColHeaders="0" tabSelected="1" zoomScaleNormal="100" zoomScaleSheetLayoutView="118" workbookViewId="0">
      <selection activeCell="I12" sqref="I12"/>
    </sheetView>
  </sheetViews>
  <sheetFormatPr baseColWidth="10" defaultColWidth="10.7109375" defaultRowHeight="15" x14ac:dyDescent="0.25"/>
  <cols>
    <col min="1" max="1" width="1.5703125" customWidth="1"/>
    <col min="2" max="2" width="41.85546875" bestFit="1" customWidth="1"/>
    <col min="3" max="3" width="7.85546875" style="4" customWidth="1"/>
    <col min="4" max="4" width="10.7109375" style="3"/>
    <col min="5" max="5" width="10.7109375" style="4"/>
    <col min="7" max="7" width="36.28515625" bestFit="1" customWidth="1"/>
    <col min="12" max="12" width="10.42578125" customWidth="1"/>
  </cols>
  <sheetData>
    <row r="1" spans="1:12" x14ac:dyDescent="0.25">
      <c r="A1" s="16"/>
      <c r="B1" s="16"/>
      <c r="C1" s="18"/>
      <c r="D1" s="19"/>
      <c r="E1" s="18"/>
      <c r="F1" s="16"/>
      <c r="G1" s="16"/>
      <c r="H1" s="16"/>
      <c r="I1" s="16"/>
      <c r="J1" s="16"/>
      <c r="K1" s="16"/>
      <c r="L1" s="16"/>
    </row>
    <row r="2" spans="1:12" ht="21" x14ac:dyDescent="0.35">
      <c r="A2" s="16"/>
      <c r="B2" s="16"/>
      <c r="C2" s="39" t="s">
        <v>75</v>
      </c>
      <c r="D2" s="39"/>
      <c r="E2" s="39"/>
      <c r="F2" s="39"/>
      <c r="G2" s="39"/>
      <c r="H2" s="39"/>
      <c r="I2" s="16"/>
      <c r="J2" s="16"/>
      <c r="K2" s="16"/>
      <c r="L2" s="16"/>
    </row>
    <row r="3" spans="1:12" x14ac:dyDescent="0.25">
      <c r="A3" s="16"/>
      <c r="B3" s="16"/>
      <c r="C3" s="18"/>
      <c r="D3" s="19"/>
      <c r="E3" s="18"/>
      <c r="F3" s="16"/>
      <c r="G3" s="16"/>
      <c r="H3" s="16"/>
      <c r="I3" s="16"/>
      <c r="J3" s="16"/>
      <c r="K3" s="16"/>
      <c r="L3" s="16"/>
    </row>
    <row r="4" spans="1:12" ht="5.25" customHeight="1" thickBot="1" x14ac:dyDescent="0.3">
      <c r="A4" s="16"/>
      <c r="B4" s="16"/>
      <c r="C4" s="18"/>
      <c r="D4" s="19"/>
      <c r="E4" s="18"/>
      <c r="F4" s="16"/>
      <c r="G4" s="16"/>
      <c r="H4" s="16"/>
      <c r="I4" s="16"/>
      <c r="J4" s="16"/>
      <c r="K4" s="16"/>
      <c r="L4" s="16"/>
    </row>
    <row r="5" spans="1:12" s="14" customFormat="1" ht="18.75" customHeight="1" x14ac:dyDescent="0.25">
      <c r="A5" s="17"/>
      <c r="B5" s="26" t="s">
        <v>70</v>
      </c>
      <c r="C5" s="44"/>
      <c r="D5" s="44"/>
      <c r="E5" s="44"/>
      <c r="F5" s="27" t="s">
        <v>72</v>
      </c>
      <c r="G5" s="35"/>
      <c r="H5" s="17"/>
      <c r="I5" s="17"/>
      <c r="J5" s="17"/>
      <c r="K5" s="17"/>
      <c r="L5" s="17"/>
    </row>
    <row r="6" spans="1:12" s="14" customFormat="1" ht="18.75" customHeight="1" thickBot="1" x14ac:dyDescent="0.3">
      <c r="A6" s="17"/>
      <c r="B6" s="28" t="s">
        <v>55</v>
      </c>
      <c r="C6" s="45"/>
      <c r="D6" s="45"/>
      <c r="E6" s="45"/>
      <c r="F6" s="29" t="s">
        <v>71</v>
      </c>
      <c r="G6" s="30"/>
      <c r="H6" s="17"/>
      <c r="I6" s="17"/>
      <c r="J6" s="17"/>
      <c r="K6" s="17"/>
      <c r="L6" s="17"/>
    </row>
    <row r="7" spans="1:12" ht="15.75" thickBot="1" x14ac:dyDescent="0.3">
      <c r="A7" s="16"/>
      <c r="B7" s="20"/>
      <c r="C7" s="21"/>
      <c r="D7" s="21"/>
      <c r="E7" s="21"/>
      <c r="F7" s="16"/>
      <c r="G7" s="16"/>
      <c r="H7" s="16"/>
      <c r="I7" s="16"/>
      <c r="J7" s="16"/>
      <c r="K7" s="16"/>
      <c r="L7" s="16"/>
    </row>
    <row r="8" spans="1:12" ht="24" thickBot="1" x14ac:dyDescent="0.4">
      <c r="A8" s="16"/>
      <c r="B8" s="49" t="s">
        <v>0</v>
      </c>
      <c r="C8" s="50"/>
      <c r="D8" s="50"/>
      <c r="E8" s="51"/>
      <c r="F8" s="16"/>
      <c r="G8" s="49" t="s">
        <v>37</v>
      </c>
      <c r="H8" s="50"/>
      <c r="I8" s="50"/>
      <c r="J8" s="51"/>
      <c r="K8" s="16"/>
      <c r="L8" s="16"/>
    </row>
    <row r="9" spans="1:12" ht="15.75" thickBot="1" x14ac:dyDescent="0.3">
      <c r="A9" s="16"/>
      <c r="B9" s="16"/>
      <c r="C9" s="18"/>
      <c r="D9" s="19"/>
      <c r="E9" s="18"/>
      <c r="F9" s="16"/>
      <c r="G9" s="16"/>
      <c r="H9" s="18"/>
      <c r="I9" s="19"/>
      <c r="J9" s="18"/>
      <c r="K9" s="16"/>
      <c r="L9" s="16"/>
    </row>
    <row r="10" spans="1:12" ht="26.25" customHeight="1" thickBot="1" x14ac:dyDescent="0.3">
      <c r="A10" s="16"/>
      <c r="B10" s="31" t="s">
        <v>1</v>
      </c>
      <c r="C10" s="32" t="s">
        <v>50</v>
      </c>
      <c r="D10" s="33" t="s">
        <v>3</v>
      </c>
      <c r="E10" s="34" t="s">
        <v>4</v>
      </c>
      <c r="F10" s="22"/>
      <c r="G10" s="31" t="s">
        <v>1</v>
      </c>
      <c r="H10" s="32" t="s">
        <v>50</v>
      </c>
      <c r="I10" s="33" t="s">
        <v>3</v>
      </c>
      <c r="J10" s="34" t="s">
        <v>4</v>
      </c>
      <c r="K10" s="16"/>
      <c r="L10" s="16"/>
    </row>
    <row r="11" spans="1:12" ht="18.75" x14ac:dyDescent="0.3">
      <c r="A11" s="16"/>
      <c r="B11" s="46" t="s">
        <v>12</v>
      </c>
      <c r="C11" s="47"/>
      <c r="D11" s="47"/>
      <c r="E11" s="48"/>
      <c r="F11" s="16"/>
      <c r="G11" s="52" t="s">
        <v>41</v>
      </c>
      <c r="H11" s="53"/>
      <c r="I11" s="53"/>
      <c r="J11" s="54"/>
      <c r="K11" s="16"/>
      <c r="L11" s="16"/>
    </row>
    <row r="12" spans="1:12" x14ac:dyDescent="0.25">
      <c r="A12" s="16"/>
      <c r="B12" s="1" t="s">
        <v>8</v>
      </c>
      <c r="C12" s="5">
        <v>7</v>
      </c>
      <c r="D12" s="24"/>
      <c r="E12" s="7" t="str">
        <f xml:space="preserve"> IF(D12=0,"",D12*C12)</f>
        <v/>
      </c>
      <c r="F12" s="16"/>
      <c r="G12" s="1" t="s">
        <v>42</v>
      </c>
      <c r="H12" s="5">
        <v>11.9</v>
      </c>
      <c r="I12" s="24"/>
      <c r="J12" s="7" t="str">
        <f>IF(I12=0, "",I12*H12)</f>
        <v/>
      </c>
      <c r="K12" s="16"/>
      <c r="L12" s="16"/>
    </row>
    <row r="13" spans="1:12" x14ac:dyDescent="0.25">
      <c r="A13" s="16"/>
      <c r="B13" s="1" t="s">
        <v>9</v>
      </c>
      <c r="C13" s="5">
        <v>9.5</v>
      </c>
      <c r="D13" s="24"/>
      <c r="E13" s="7" t="str">
        <f t="shared" ref="E13:E44" si="0" xml:space="preserve"> IF(D13=0,"",D13*C13)</f>
        <v/>
      </c>
      <c r="F13" s="16"/>
      <c r="G13" s="1" t="s">
        <v>43</v>
      </c>
      <c r="H13" s="5">
        <v>13.3</v>
      </c>
      <c r="I13" s="24"/>
      <c r="J13" s="7" t="str">
        <f t="shared" ref="J13:J15" si="1">IF(I13=0, "",I13*H13)</f>
        <v/>
      </c>
      <c r="K13" s="16"/>
      <c r="L13" s="16"/>
    </row>
    <row r="14" spans="1:12" x14ac:dyDescent="0.25">
      <c r="A14" s="16"/>
      <c r="B14" s="1" t="s">
        <v>10</v>
      </c>
      <c r="C14" s="5">
        <v>10.9</v>
      </c>
      <c r="D14" s="24"/>
      <c r="E14" s="7" t="str">
        <f t="shared" si="0"/>
        <v/>
      </c>
      <c r="F14" s="16"/>
      <c r="G14" s="1" t="s">
        <v>44</v>
      </c>
      <c r="H14" s="5">
        <v>17.100000000000001</v>
      </c>
      <c r="I14" s="24"/>
      <c r="J14" s="7" t="str">
        <f t="shared" si="1"/>
        <v/>
      </c>
      <c r="K14" s="16"/>
      <c r="L14" s="16"/>
    </row>
    <row r="15" spans="1:12" ht="15.75" thickBot="1" x14ac:dyDescent="0.3">
      <c r="A15" s="16"/>
      <c r="B15" s="2" t="s">
        <v>11</v>
      </c>
      <c r="C15" s="6">
        <v>12.9</v>
      </c>
      <c r="D15" s="25"/>
      <c r="E15" s="8" t="str">
        <f t="shared" si="0"/>
        <v/>
      </c>
      <c r="F15" s="16"/>
      <c r="G15" s="2" t="s">
        <v>45</v>
      </c>
      <c r="H15" s="6">
        <v>30.4</v>
      </c>
      <c r="I15" s="25"/>
      <c r="J15" s="8" t="str">
        <f t="shared" si="1"/>
        <v/>
      </c>
      <c r="K15" s="16"/>
      <c r="L15" s="16"/>
    </row>
    <row r="16" spans="1:12" ht="18.75" x14ac:dyDescent="0.3">
      <c r="A16" s="16"/>
      <c r="B16" s="36" t="s">
        <v>13</v>
      </c>
      <c r="C16" s="37"/>
      <c r="D16" s="37"/>
      <c r="E16" s="38"/>
      <c r="F16" s="16"/>
      <c r="G16" s="55" t="s">
        <v>38</v>
      </c>
      <c r="H16" s="56"/>
      <c r="I16" s="56"/>
      <c r="J16" s="57"/>
      <c r="K16" s="16"/>
      <c r="L16" s="16"/>
    </row>
    <row r="17" spans="1:12" x14ac:dyDescent="0.25">
      <c r="A17" s="16"/>
      <c r="B17" s="1" t="s">
        <v>14</v>
      </c>
      <c r="C17" s="5">
        <v>5.5</v>
      </c>
      <c r="D17" s="24"/>
      <c r="E17" s="7" t="str">
        <f t="shared" si="0"/>
        <v/>
      </c>
      <c r="F17" s="16"/>
      <c r="G17" s="1" t="s">
        <v>39</v>
      </c>
      <c r="H17" s="5">
        <v>11.4</v>
      </c>
      <c r="I17" s="24"/>
      <c r="J17" s="7" t="str">
        <f>IF(I17=0,"",H17*I17)</f>
        <v/>
      </c>
      <c r="K17" s="16"/>
      <c r="L17" s="16"/>
    </row>
    <row r="18" spans="1:12" x14ac:dyDescent="0.25">
      <c r="A18" s="16"/>
      <c r="B18" s="1" t="s">
        <v>15</v>
      </c>
      <c r="C18" s="5">
        <v>7</v>
      </c>
      <c r="D18" s="24"/>
      <c r="E18" s="7" t="str">
        <f t="shared" si="0"/>
        <v/>
      </c>
      <c r="F18" s="16"/>
      <c r="G18" s="1" t="s">
        <v>40</v>
      </c>
      <c r="H18" s="5">
        <v>11.4</v>
      </c>
      <c r="I18" s="24"/>
      <c r="J18" s="7" t="str">
        <f>IF(I18=0,"",H18*I18)</f>
        <v/>
      </c>
      <c r="K18" s="16"/>
      <c r="L18" s="16"/>
    </row>
    <row r="19" spans="1:12" ht="15.75" thickBot="1" x14ac:dyDescent="0.3">
      <c r="A19" s="16"/>
      <c r="B19" s="2" t="s">
        <v>16</v>
      </c>
      <c r="C19" s="6">
        <v>7.5</v>
      </c>
      <c r="D19" s="25"/>
      <c r="E19" s="8" t="str">
        <f t="shared" si="0"/>
        <v/>
      </c>
      <c r="F19" s="16"/>
      <c r="G19" s="9"/>
      <c r="H19" s="10"/>
      <c r="I19" s="11"/>
      <c r="J19" s="12"/>
      <c r="K19" s="16"/>
      <c r="L19" s="16"/>
    </row>
    <row r="20" spans="1:12" ht="18.75" x14ac:dyDescent="0.3">
      <c r="A20" s="16"/>
      <c r="B20" s="36" t="s">
        <v>53</v>
      </c>
      <c r="C20" s="37"/>
      <c r="D20" s="37"/>
      <c r="E20" s="38"/>
      <c r="F20" s="16"/>
      <c r="G20" s="36" t="s">
        <v>46</v>
      </c>
      <c r="H20" s="37"/>
      <c r="I20" s="37"/>
      <c r="J20" s="38"/>
      <c r="K20" s="16"/>
      <c r="L20" s="16"/>
    </row>
    <row r="21" spans="1:12" x14ac:dyDescent="0.25">
      <c r="A21" s="16"/>
      <c r="B21" s="1" t="s">
        <v>6</v>
      </c>
      <c r="C21" s="5">
        <v>7</v>
      </c>
      <c r="D21" s="24"/>
      <c r="E21" s="7" t="str">
        <f t="shared" si="0"/>
        <v/>
      </c>
      <c r="F21" s="16"/>
      <c r="G21" s="1" t="s">
        <v>47</v>
      </c>
      <c r="H21" s="5">
        <v>17.100000000000001</v>
      </c>
      <c r="I21" s="24"/>
      <c r="J21" s="7" t="str">
        <f>IF(I21=0,"",H21*I21)</f>
        <v/>
      </c>
      <c r="K21" s="16"/>
      <c r="L21" s="16"/>
    </row>
    <row r="22" spans="1:12" x14ac:dyDescent="0.25">
      <c r="A22" s="16"/>
      <c r="B22" s="1" t="s">
        <v>2</v>
      </c>
      <c r="C22" s="5">
        <v>7.5</v>
      </c>
      <c r="D22" s="24"/>
      <c r="E22" s="7" t="str">
        <f t="shared" si="0"/>
        <v/>
      </c>
      <c r="F22" s="16"/>
      <c r="G22" s="1" t="s">
        <v>48</v>
      </c>
      <c r="H22" s="5">
        <v>17.100000000000001</v>
      </c>
      <c r="I22" s="24"/>
      <c r="J22" s="7" t="str">
        <f t="shared" ref="J22:J23" si="2">IF(I22=0,"",H22*I22)</f>
        <v/>
      </c>
      <c r="K22" s="16"/>
      <c r="L22" s="16"/>
    </row>
    <row r="23" spans="1:12" ht="15.75" thickBot="1" x14ac:dyDescent="0.3">
      <c r="A23" s="16"/>
      <c r="B23" s="1" t="s">
        <v>5</v>
      </c>
      <c r="C23" s="5">
        <v>9.5</v>
      </c>
      <c r="D23" s="24"/>
      <c r="E23" s="7" t="str">
        <f xml:space="preserve"> IF(D23=0,"",D23*C23)</f>
        <v/>
      </c>
      <c r="F23" s="16"/>
      <c r="G23" s="2" t="s">
        <v>49</v>
      </c>
      <c r="H23" s="6">
        <v>9.5</v>
      </c>
      <c r="I23" s="25"/>
      <c r="J23" s="7" t="str">
        <f t="shared" si="2"/>
        <v/>
      </c>
      <c r="K23" s="16"/>
      <c r="L23" s="16"/>
    </row>
    <row r="24" spans="1:12" ht="15.75" thickBot="1" x14ac:dyDescent="0.3">
      <c r="A24" s="16"/>
      <c r="B24" s="2" t="s">
        <v>21</v>
      </c>
      <c r="C24" s="6">
        <v>8.5</v>
      </c>
      <c r="D24" s="25"/>
      <c r="E24" s="8" t="str">
        <f t="shared" si="0"/>
        <v/>
      </c>
      <c r="F24" s="16"/>
      <c r="G24" s="16"/>
      <c r="H24" s="16"/>
      <c r="I24" s="16"/>
      <c r="J24" s="16"/>
      <c r="K24" s="16"/>
      <c r="L24" s="16"/>
    </row>
    <row r="25" spans="1:12" ht="18.75" x14ac:dyDescent="0.3">
      <c r="A25" s="16"/>
      <c r="B25" s="36" t="s">
        <v>17</v>
      </c>
      <c r="C25" s="37"/>
      <c r="D25" s="37"/>
      <c r="E25" s="38"/>
      <c r="F25" s="16"/>
      <c r="G25" s="16"/>
      <c r="H25" s="16"/>
      <c r="I25" s="16"/>
      <c r="J25" s="16"/>
      <c r="K25" s="16"/>
      <c r="L25" s="16"/>
    </row>
    <row r="26" spans="1:12" x14ac:dyDescent="0.25">
      <c r="A26" s="16"/>
      <c r="B26" s="1" t="s">
        <v>18</v>
      </c>
      <c r="C26" s="5">
        <v>5</v>
      </c>
      <c r="D26" s="24"/>
      <c r="E26" s="7" t="str">
        <f t="shared" si="0"/>
        <v/>
      </c>
      <c r="F26" s="16"/>
      <c r="G26" s="16"/>
      <c r="H26" s="16"/>
      <c r="I26" s="16"/>
      <c r="J26" s="16"/>
      <c r="K26" s="16"/>
      <c r="L26" s="16"/>
    </row>
    <row r="27" spans="1:12" ht="15.75" thickBot="1" x14ac:dyDescent="0.3">
      <c r="A27" s="16"/>
      <c r="B27" s="1" t="s">
        <v>19</v>
      </c>
      <c r="C27" s="5">
        <v>6.5</v>
      </c>
      <c r="D27" s="24"/>
      <c r="E27" s="7" t="str">
        <f t="shared" si="0"/>
        <v/>
      </c>
      <c r="F27" s="16"/>
      <c r="G27" s="16"/>
      <c r="H27" s="16"/>
      <c r="I27" s="16"/>
      <c r="J27" s="16"/>
      <c r="K27" s="16"/>
      <c r="L27" s="16"/>
    </row>
    <row r="28" spans="1:12" ht="15.75" thickBot="1" x14ac:dyDescent="0.3">
      <c r="A28" s="16"/>
      <c r="B28" s="2" t="s">
        <v>20</v>
      </c>
      <c r="C28" s="6">
        <v>6.5</v>
      </c>
      <c r="D28" s="25"/>
      <c r="E28" s="8" t="str">
        <f t="shared" si="0"/>
        <v/>
      </c>
      <c r="F28" s="16"/>
      <c r="G28" s="16"/>
      <c r="H28" s="42" t="s">
        <v>52</v>
      </c>
      <c r="I28" s="43"/>
      <c r="J28" s="13" t="str">
        <f>IF(SUM(D12:D15,D17:D19,D21:D24,D26:D28,D30:D34,D36:D44,I12:I15,I17:I18,I21:I23)=0,"", SUM(D12:D15,D17:D19,D21:D24,D26:D28,D30:D34,D36:D44,I12:I15,I17:I18,I21:I23))</f>
        <v/>
      </c>
      <c r="K28" s="16"/>
      <c r="L28" s="16"/>
    </row>
    <row r="29" spans="1:12" ht="19.5" thickBot="1" x14ac:dyDescent="0.35">
      <c r="A29" s="16"/>
      <c r="B29" s="36" t="s">
        <v>54</v>
      </c>
      <c r="C29" s="37"/>
      <c r="D29" s="37"/>
      <c r="E29" s="38"/>
      <c r="F29" s="16"/>
      <c r="G29" s="16"/>
      <c r="H29" s="40" t="s">
        <v>51</v>
      </c>
      <c r="I29" s="41"/>
      <c r="J29" s="15" t="str">
        <f>IF(SUM(E12:E15,E17:E19,E21:E24,E26:E28,J12:J15,J17:J18,J21:J23,E30:E34,E36:E44)=0,"",SUM(E12:E15,E17:E19,E21:E24,E26:E28,J12:J15,J17:J18,J21:J23,E30:E34,E36:E44))</f>
        <v/>
      </c>
      <c r="K29" s="16"/>
      <c r="L29" s="16"/>
    </row>
    <row r="30" spans="1:12" x14ac:dyDescent="0.25">
      <c r="A30" s="16"/>
      <c r="B30" s="1" t="s">
        <v>22</v>
      </c>
      <c r="C30" s="5">
        <v>4.9000000000000004</v>
      </c>
      <c r="D30" s="24"/>
      <c r="E30" s="7" t="str">
        <f t="shared" si="0"/>
        <v/>
      </c>
      <c r="F30" s="16"/>
      <c r="G30" s="16"/>
      <c r="H30" s="16"/>
      <c r="I30" s="16"/>
      <c r="J30" s="16"/>
      <c r="K30" s="16"/>
      <c r="L30" s="16"/>
    </row>
    <row r="31" spans="1:12" x14ac:dyDescent="0.25">
      <c r="A31" s="16"/>
      <c r="B31" s="1" t="s">
        <v>23</v>
      </c>
      <c r="C31" s="5">
        <v>4.9000000000000004</v>
      </c>
      <c r="D31" s="24"/>
      <c r="E31" s="7" t="str">
        <f t="shared" si="0"/>
        <v/>
      </c>
      <c r="F31" s="16"/>
      <c r="G31" s="23" t="s">
        <v>7</v>
      </c>
      <c r="H31" s="16"/>
      <c r="I31" s="16"/>
      <c r="J31" s="16"/>
      <c r="K31" s="16"/>
      <c r="L31" s="16"/>
    </row>
    <row r="32" spans="1:12" x14ac:dyDescent="0.25">
      <c r="A32" s="16"/>
      <c r="B32" s="1" t="s">
        <v>24</v>
      </c>
      <c r="C32" s="5">
        <v>4.9000000000000004</v>
      </c>
      <c r="D32" s="24"/>
      <c r="E32" s="7" t="str">
        <f t="shared" si="0"/>
        <v/>
      </c>
      <c r="F32" s="16"/>
      <c r="G32" s="23" t="s">
        <v>74</v>
      </c>
      <c r="H32" s="16"/>
      <c r="I32" s="16"/>
      <c r="J32" s="16"/>
      <c r="K32" s="16"/>
      <c r="L32" s="16"/>
    </row>
    <row r="33" spans="1:12" x14ac:dyDescent="0.25">
      <c r="A33" s="16"/>
      <c r="B33" s="1" t="s">
        <v>25</v>
      </c>
      <c r="C33" s="5">
        <v>4.9000000000000004</v>
      </c>
      <c r="D33" s="24"/>
      <c r="E33" s="7" t="str">
        <f t="shared" si="0"/>
        <v/>
      </c>
      <c r="F33" s="16"/>
      <c r="G33" s="16" t="s">
        <v>73</v>
      </c>
      <c r="H33" s="16"/>
      <c r="I33" s="16"/>
      <c r="J33" s="16"/>
      <c r="K33" s="16"/>
      <c r="L33" s="16"/>
    </row>
    <row r="34" spans="1:12" ht="15.75" thickBot="1" x14ac:dyDescent="0.3">
      <c r="A34" s="16"/>
      <c r="B34" s="2" t="s">
        <v>26</v>
      </c>
      <c r="C34" s="6">
        <v>5.5</v>
      </c>
      <c r="D34" s="25"/>
      <c r="E34" s="8" t="str">
        <f t="shared" si="0"/>
        <v/>
      </c>
      <c r="F34" s="16"/>
      <c r="G34" s="16"/>
      <c r="H34" s="16"/>
      <c r="I34" s="16"/>
      <c r="J34" s="16"/>
      <c r="K34" s="16"/>
      <c r="L34" s="16"/>
    </row>
    <row r="35" spans="1:12" ht="18.75" x14ac:dyDescent="0.3">
      <c r="A35" s="16"/>
      <c r="B35" s="36" t="s">
        <v>28</v>
      </c>
      <c r="C35" s="37"/>
      <c r="D35" s="37"/>
      <c r="E35" s="38"/>
      <c r="F35" s="16"/>
      <c r="G35" s="16"/>
      <c r="H35" s="16"/>
      <c r="I35" s="16"/>
      <c r="J35" s="16"/>
      <c r="K35" s="16"/>
      <c r="L35" s="16"/>
    </row>
    <row r="36" spans="1:12" x14ac:dyDescent="0.25">
      <c r="A36" s="16"/>
      <c r="B36" s="1" t="s">
        <v>27</v>
      </c>
      <c r="C36" s="5">
        <v>5.5</v>
      </c>
      <c r="D36" s="24"/>
      <c r="E36" s="7" t="str">
        <f t="shared" si="0"/>
        <v/>
      </c>
      <c r="F36" s="16"/>
      <c r="G36" s="16"/>
      <c r="H36" s="16"/>
      <c r="I36" s="16"/>
      <c r="J36" s="16"/>
      <c r="K36" s="16"/>
      <c r="L36" s="16"/>
    </row>
    <row r="37" spans="1:12" x14ac:dyDescent="0.25">
      <c r="A37" s="16"/>
      <c r="B37" s="1" t="s">
        <v>32</v>
      </c>
      <c r="C37" s="5">
        <v>6.5</v>
      </c>
      <c r="D37" s="24"/>
      <c r="E37" s="7" t="str">
        <f t="shared" si="0"/>
        <v/>
      </c>
      <c r="F37" s="16"/>
      <c r="G37" s="16"/>
      <c r="H37" s="16"/>
      <c r="I37" s="16"/>
      <c r="J37" s="16"/>
      <c r="K37" s="16"/>
      <c r="L37" s="16"/>
    </row>
    <row r="38" spans="1:12" x14ac:dyDescent="0.25">
      <c r="A38" s="16"/>
      <c r="B38" s="1" t="s">
        <v>31</v>
      </c>
      <c r="C38" s="5">
        <v>6</v>
      </c>
      <c r="D38" s="24"/>
      <c r="E38" s="7" t="str">
        <f t="shared" si="0"/>
        <v/>
      </c>
      <c r="F38" s="16"/>
      <c r="G38" s="16"/>
      <c r="H38" s="16"/>
      <c r="I38" s="16"/>
      <c r="J38" s="16"/>
      <c r="K38" s="16"/>
      <c r="L38" s="16"/>
    </row>
    <row r="39" spans="1:12" x14ac:dyDescent="0.25">
      <c r="A39" s="16"/>
      <c r="B39" s="1" t="s">
        <v>30</v>
      </c>
      <c r="C39" s="5">
        <v>4.9000000000000004</v>
      </c>
      <c r="D39" s="24"/>
      <c r="E39" s="7" t="str">
        <f t="shared" si="0"/>
        <v/>
      </c>
      <c r="F39" s="16"/>
      <c r="G39" s="16"/>
      <c r="H39" s="16"/>
      <c r="I39" s="16"/>
      <c r="J39" s="16"/>
      <c r="K39" s="16"/>
      <c r="L39" s="16"/>
    </row>
    <row r="40" spans="1:12" x14ac:dyDescent="0.25">
      <c r="A40" s="16"/>
      <c r="B40" s="1" t="s">
        <v>29</v>
      </c>
      <c r="C40" s="5">
        <v>3.9</v>
      </c>
      <c r="D40" s="24"/>
      <c r="E40" s="7" t="str">
        <f t="shared" si="0"/>
        <v/>
      </c>
      <c r="F40" s="16"/>
      <c r="G40" s="16"/>
      <c r="H40" s="16"/>
      <c r="I40" s="16"/>
      <c r="J40" s="16"/>
      <c r="K40" s="16"/>
      <c r="L40" s="16"/>
    </row>
    <row r="41" spans="1:12" x14ac:dyDescent="0.25">
      <c r="A41" s="16"/>
      <c r="B41" s="1" t="s">
        <v>33</v>
      </c>
      <c r="C41" s="5">
        <v>11.9</v>
      </c>
      <c r="D41" s="24"/>
      <c r="E41" s="7" t="str">
        <f t="shared" si="0"/>
        <v/>
      </c>
      <c r="F41" s="16"/>
      <c r="G41" s="16"/>
      <c r="H41" s="16"/>
      <c r="I41" s="16"/>
      <c r="J41" s="16"/>
      <c r="K41" s="16"/>
      <c r="L41" s="16"/>
    </row>
    <row r="42" spans="1:12" x14ac:dyDescent="0.25">
      <c r="A42" s="16"/>
      <c r="B42" s="1" t="s">
        <v>34</v>
      </c>
      <c r="C42" s="5">
        <v>4.0999999999999996</v>
      </c>
      <c r="D42" s="24"/>
      <c r="E42" s="7" t="str">
        <f t="shared" si="0"/>
        <v/>
      </c>
      <c r="F42" s="16"/>
      <c r="G42" s="16"/>
      <c r="H42" s="16"/>
      <c r="I42" s="16"/>
      <c r="J42" s="16"/>
      <c r="K42" s="16"/>
      <c r="L42" s="16"/>
    </row>
    <row r="43" spans="1:12" x14ac:dyDescent="0.25">
      <c r="A43" s="16"/>
      <c r="B43" s="1" t="s">
        <v>35</v>
      </c>
      <c r="C43" s="5">
        <v>5.3</v>
      </c>
      <c r="D43" s="24"/>
      <c r="E43" s="7" t="str">
        <f t="shared" si="0"/>
        <v/>
      </c>
      <c r="F43" s="16"/>
      <c r="G43" s="16"/>
      <c r="H43" s="16"/>
      <c r="I43" s="16"/>
      <c r="J43" s="16"/>
      <c r="K43" s="16"/>
      <c r="L43" s="16"/>
    </row>
    <row r="44" spans="1:12" ht="15.75" thickBot="1" x14ac:dyDescent="0.3">
      <c r="A44" s="16"/>
      <c r="B44" s="2" t="s">
        <v>36</v>
      </c>
      <c r="C44" s="6">
        <v>6.5</v>
      </c>
      <c r="D44" s="25"/>
      <c r="E44" s="8" t="str">
        <f t="shared" si="0"/>
        <v/>
      </c>
      <c r="F44" s="16"/>
      <c r="G44" s="16"/>
      <c r="H44" s="16"/>
      <c r="I44" s="16"/>
      <c r="J44" s="16"/>
      <c r="K44" s="16"/>
      <c r="L44" s="16"/>
    </row>
    <row r="45" spans="1:12" ht="10.5" customHeight="1" x14ac:dyDescent="0.25">
      <c r="A45" s="16"/>
      <c r="B45" s="16"/>
      <c r="C45" s="18"/>
      <c r="D45" s="19"/>
      <c r="E45" s="18"/>
      <c r="F45" s="16"/>
      <c r="G45" s="16"/>
      <c r="H45" s="16"/>
      <c r="I45" s="16"/>
      <c r="J45" s="16"/>
      <c r="K45" s="16"/>
      <c r="L45" s="16"/>
    </row>
  </sheetData>
  <mergeCells count="16">
    <mergeCell ref="B35:E35"/>
    <mergeCell ref="C2:H2"/>
    <mergeCell ref="H29:I29"/>
    <mergeCell ref="H28:I28"/>
    <mergeCell ref="C5:E5"/>
    <mergeCell ref="C6:E6"/>
    <mergeCell ref="B20:E20"/>
    <mergeCell ref="B11:E11"/>
    <mergeCell ref="B16:E16"/>
    <mergeCell ref="B25:E25"/>
    <mergeCell ref="B29:E29"/>
    <mergeCell ref="G8:J8"/>
    <mergeCell ref="G11:J11"/>
    <mergeCell ref="G16:J16"/>
    <mergeCell ref="G20:J20"/>
    <mergeCell ref="B8:E8"/>
  </mergeCells>
  <conditionalFormatting sqref="C5:E6">
    <cfRule type="containsBlanks" dxfId="2" priority="3">
      <formula>LEN(TRIM(C5))=0</formula>
    </cfRule>
  </conditionalFormatting>
  <conditionalFormatting sqref="D12:D15 I12:I15 I17:I18 D17:D19 I21:I23 D21:D24 D26:D28 D30:D34 D36:D44">
    <cfRule type="containsBlanks" dxfId="1" priority="1">
      <formula>LEN(TRIM(D12))=0</formula>
    </cfRule>
  </conditionalFormatting>
  <conditionalFormatting sqref="G5:G6">
    <cfRule type="containsBlanks" dxfId="0" priority="2">
      <formula>LEN(TRIM(G5))=0</formula>
    </cfRule>
  </conditionalFormatting>
  <pageMargins left="0.23622047244094491" right="0.23622047244094491" top="0.23622047244094491" bottom="0.23622047244094491" header="0.31496062992125984" footer="0"/>
  <pageSetup paperSize="9" scale="80" fitToWidth="0" fitToHeight="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Données!$B$2:$B$15</xm:f>
          </x14:formula1>
          <xm:sqref>C6:E6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B15"/>
  <sheetViews>
    <sheetView workbookViewId="0">
      <selection activeCell="B2" sqref="B2:B15"/>
    </sheetView>
  </sheetViews>
  <sheetFormatPr baseColWidth="10" defaultRowHeight="15" x14ac:dyDescent="0.25"/>
  <sheetData>
    <row r="2" spans="2:2" x14ac:dyDescent="0.25">
      <c r="B2" t="s">
        <v>56</v>
      </c>
    </row>
    <row r="3" spans="2:2" x14ac:dyDescent="0.25">
      <c r="B3" t="s">
        <v>57</v>
      </c>
    </row>
    <row r="4" spans="2:2" x14ac:dyDescent="0.25">
      <c r="B4" t="s">
        <v>59</v>
      </c>
    </row>
    <row r="5" spans="2:2" x14ac:dyDescent="0.25">
      <c r="B5" t="s">
        <v>58</v>
      </c>
    </row>
    <row r="6" spans="2:2" x14ac:dyDescent="0.25">
      <c r="B6" t="s">
        <v>60</v>
      </c>
    </row>
    <row r="7" spans="2:2" x14ac:dyDescent="0.25">
      <c r="B7" t="s">
        <v>61</v>
      </c>
    </row>
    <row r="8" spans="2:2" x14ac:dyDescent="0.25">
      <c r="B8" t="s">
        <v>62</v>
      </c>
    </row>
    <row r="9" spans="2:2" x14ac:dyDescent="0.25">
      <c r="B9" t="s">
        <v>63</v>
      </c>
    </row>
    <row r="10" spans="2:2" x14ac:dyDescent="0.25">
      <c r="B10" t="s">
        <v>64</v>
      </c>
    </row>
    <row r="11" spans="2:2" x14ac:dyDescent="0.25">
      <c r="B11" t="s">
        <v>65</v>
      </c>
    </row>
    <row r="12" spans="2:2" x14ac:dyDescent="0.25">
      <c r="B12" t="s">
        <v>66</v>
      </c>
    </row>
    <row r="13" spans="2:2" x14ac:dyDescent="0.25">
      <c r="B13" t="s">
        <v>67</v>
      </c>
    </row>
    <row r="14" spans="2:2" x14ac:dyDescent="0.25">
      <c r="B14" t="s">
        <v>68</v>
      </c>
    </row>
    <row r="15" spans="2:2" x14ac:dyDescent="0.25">
      <c r="B15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Commandes</vt:lpstr>
      <vt:lpstr>Données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Christelle Doussot</dc:creator>
  <cp:lastModifiedBy>USLONS HANDBALL</cp:lastModifiedBy>
  <cp:lastPrinted>2023-11-28T09:43:12Z</cp:lastPrinted>
  <dcterms:created xsi:type="dcterms:W3CDTF">2022-11-29T10:28:30Z</dcterms:created>
  <dcterms:modified xsi:type="dcterms:W3CDTF">2023-12-06T08:50:38Z</dcterms:modified>
</cp:coreProperties>
</file>